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DET'!$A$1:$J$74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I61" i="1"/>
  <c r="H61" i="1"/>
  <c r="G61" i="1"/>
  <c r="F61" i="1"/>
  <c r="E61" i="1"/>
  <c r="D61" i="1"/>
  <c r="C61" i="1"/>
  <c r="B61" i="1"/>
  <c r="J55" i="1"/>
  <c r="I55" i="1"/>
  <c r="H55" i="1"/>
  <c r="H48" i="1" s="1"/>
  <c r="G55" i="1"/>
  <c r="F55" i="1"/>
  <c r="E55" i="1"/>
  <c r="D55" i="1"/>
  <c r="D48" i="1" s="1"/>
  <c r="C55" i="1"/>
  <c r="B55" i="1"/>
  <c r="J49" i="1"/>
  <c r="I49" i="1"/>
  <c r="I48" i="1" s="1"/>
  <c r="H49" i="1"/>
  <c r="G49" i="1"/>
  <c r="F49" i="1"/>
  <c r="E49" i="1"/>
  <c r="E48" i="1" s="1"/>
  <c r="D49" i="1"/>
  <c r="C49" i="1"/>
  <c r="B49" i="1"/>
  <c r="J48" i="1"/>
  <c r="G48" i="1"/>
  <c r="F48" i="1"/>
  <c r="C48" i="1"/>
  <c r="B48" i="1"/>
  <c r="J43" i="1"/>
  <c r="I43" i="1"/>
  <c r="H43" i="1"/>
  <c r="G43" i="1"/>
  <c r="G36" i="1" s="1"/>
  <c r="F43" i="1"/>
  <c r="E43" i="1"/>
  <c r="D43" i="1"/>
  <c r="C43" i="1"/>
  <c r="C36" i="1" s="1"/>
  <c r="B43" i="1"/>
  <c r="J37" i="1"/>
  <c r="I37" i="1"/>
  <c r="H37" i="1"/>
  <c r="H36" i="1" s="1"/>
  <c r="G37" i="1"/>
  <c r="F37" i="1"/>
  <c r="E37" i="1"/>
  <c r="D37" i="1"/>
  <c r="D36" i="1" s="1"/>
  <c r="C37" i="1"/>
  <c r="B37" i="1"/>
  <c r="J36" i="1"/>
  <c r="I36" i="1"/>
  <c r="F36" i="1"/>
  <c r="E36" i="1"/>
  <c r="B36" i="1"/>
  <c r="J31" i="1"/>
  <c r="J25" i="1" s="1"/>
  <c r="I31" i="1"/>
  <c r="I25" i="1" s="1"/>
  <c r="H31" i="1"/>
  <c r="G31" i="1"/>
  <c r="F31" i="1"/>
  <c r="F25" i="1" s="1"/>
  <c r="E31" i="1"/>
  <c r="D31" i="1"/>
  <c r="D25" i="1" s="1"/>
  <c r="C31" i="1"/>
  <c r="B31" i="1"/>
  <c r="B25" i="1" s="1"/>
  <c r="J26" i="1"/>
  <c r="I26" i="1"/>
  <c r="H26" i="1"/>
  <c r="G26" i="1"/>
  <c r="F26" i="1"/>
  <c r="E26" i="1"/>
  <c r="D26" i="1"/>
  <c r="C26" i="1"/>
  <c r="C25" i="1" s="1"/>
  <c r="B26" i="1"/>
  <c r="H25" i="1"/>
  <c r="E25" i="1"/>
  <c r="J20" i="1"/>
  <c r="I20" i="1"/>
  <c r="I14" i="1" s="1"/>
  <c r="H20" i="1"/>
  <c r="G20" i="1"/>
  <c r="F20" i="1"/>
  <c r="E20" i="1"/>
  <c r="E14" i="1" s="1"/>
  <c r="D20" i="1"/>
  <c r="C20" i="1"/>
  <c r="B20" i="1"/>
  <c r="J15" i="1"/>
  <c r="J14" i="1" s="1"/>
  <c r="I15" i="1"/>
  <c r="H15" i="1"/>
  <c r="G15" i="1"/>
  <c r="F15" i="1"/>
  <c r="F14" i="1" s="1"/>
  <c r="E15" i="1"/>
  <c r="D15" i="1"/>
  <c r="C15" i="1"/>
  <c r="B15" i="1"/>
  <c r="B14" i="1" s="1"/>
  <c r="H14" i="1"/>
  <c r="H64" i="1" s="1"/>
  <c r="G14" i="1"/>
  <c r="D14" i="1"/>
  <c r="C14" i="1"/>
  <c r="G25" i="1" l="1"/>
  <c r="E64" i="1"/>
  <c r="C64" i="1"/>
  <c r="B64" i="1"/>
  <c r="F64" i="1"/>
  <c r="J64" i="1"/>
  <c r="I64" i="1"/>
  <c r="D64" i="1"/>
  <c r="G64" i="1"/>
</calcChain>
</file>

<file path=xl/sharedStrings.xml><?xml version="1.0" encoding="utf-8"?>
<sst xmlns="http://schemas.openxmlformats.org/spreadsheetml/2006/main" count="82" uniqueCount="50">
  <si>
    <t xml:space="preserve">Cuadro 9.  POSICIÓN DE LA DEUDA EXTERNA TOTAL DE LA REPÚBLICA, SEGÚN </t>
  </si>
  <si>
    <t>Posición de la deuda externa total</t>
  </si>
  <si>
    <t xml:space="preserve"> (en millones de balboas)</t>
  </si>
  <si>
    <t>Sector y partida</t>
  </si>
  <si>
    <t>2017 (P)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</si>
  <si>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</si>
  <si>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</si>
  <si>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</si>
  <si>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</si>
  <si>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</si>
  <si>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</si>
  <si>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</si>
  <si>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</si>
  <si>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</si>
  <si>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</si>
  <si>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Gobierno General……………………………………………………………………………………………</t>
  </si>
  <si>
    <t>Corto plazo……………………………………………………………………………………………….</t>
  </si>
  <si>
    <t>Instrumentos del mercado monetario……………………………………………………………….</t>
  </si>
  <si>
    <t>Préstamos………………………………………………………………………………………………</t>
  </si>
  <si>
    <t>Créditos comerciales………………………………………………………………………………….</t>
  </si>
  <si>
    <t>Otros pasivos (1)……………………………………………………………………………………….</t>
  </si>
  <si>
    <t>Largo plazo……………………………………………………………………………………………….</t>
  </si>
  <si>
    <t>Bonos y pagarés (3)………………………………………………………………………………….</t>
  </si>
  <si>
    <t>Autoridades Monetarias…………………………………………………………………………………..</t>
  </si>
  <si>
    <t>Corto plazo………………………………………………………………………………………………</t>
  </si>
  <si>
    <t>Moneda y depósitos (2)……………………………………………………………………………….</t>
  </si>
  <si>
    <t>Largo plazo………………………………………………………………………………………………</t>
  </si>
  <si>
    <t>Bonos y pagarés………………………………………………………………………………………</t>
  </si>
  <si>
    <t>Bancos………………………………………………………………………………………………………..</t>
  </si>
  <si>
    <t>Instrumentos financieros derivados…………………………………………………………………</t>
  </si>
  <si>
    <t>Préstamos…………………………………………………………………………………………….</t>
  </si>
  <si>
    <t>Moneda y depósitos………………………………………………………………………………….</t>
  </si>
  <si>
    <t>Otros pasivos (1)………………………………………………………………………………………</t>
  </si>
  <si>
    <t>Otros Sectores………………………………………………………………………………………………</t>
  </si>
  <si>
    <t>Moneda y depósitos (2)………………………………………………………………………………</t>
  </si>
  <si>
    <t>Créditos comerciales…………………………………………………………………………………</t>
  </si>
  <si>
    <t>Inversión Directa: Préstamos entre empresas……………………………………………………….</t>
  </si>
  <si>
    <t>Pasivos frente a empresas afiliadas…………………………………………………………………….</t>
  </si>
  <si>
    <t>Pasivos frente a inversionistas directos…………………………………………………………………</t>
  </si>
  <si>
    <t>Deuda Externa Contractual……………………………………………………………………………….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</si>
  <si>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</si>
  <si>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</si>
  <si>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</si>
  <si>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</si>
  <si>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NOTAS: Cambios en las cifras por efectos de modificaciones en la Posición de Inversión Internacional en periodos anteriores.</t>
  </si>
  <si>
    <t xml:space="preserve">              Las diferencias que se observen entre el total y los parciales se deben al redondeo.</t>
  </si>
  <si>
    <t>2018 (P)</t>
  </si>
  <si>
    <t>2019 (E)</t>
  </si>
  <si>
    <t>trimestre</t>
  </si>
  <si>
    <t>SECTOR Y PARTIDA: AÑOS 2017-18 Y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</si>
</sst>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 applyProtection="1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/>
    <xf numFmtId="0" fontId="1" fillId="2" borderId="4" xfId="0" applyNumberFormat="1" applyFont="1" applyFill="1" applyBorder="1" applyAlignment="1">
      <alignment horizontal="left" indent="2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1" fillId="2" borderId="4" xfId="0" applyNumberFormat="1" applyFont="1" applyFill="1" applyBorder="1" applyAlignment="1">
      <alignment horizontal="left"/>
    </xf>
    <xf numFmtId="164" fontId="2" fillId="2" borderId="12" xfId="0" applyNumberFormat="1" applyFont="1" applyFill="1" applyBorder="1"/>
    <xf numFmtId="164" fontId="2" fillId="2" borderId="8" xfId="0" applyNumberFormat="1" applyFont="1" applyFill="1" applyBorder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Font="1" applyFill="1" applyBorder="1" applyProtection="1"/>
    <xf numFmtId="164" fontId="1" fillId="4" borderId="0" xfId="0" applyNumberFormat="1" applyFont="1" applyFill="1" applyBorder="1" applyProtection="1"/>
    <xf numFmtId="0" fontId="2" fillId="0" borderId="0" xfId="0" applyFont="1" applyFill="1" applyAlignment="1"/>
    <xf numFmtId="0" fontId="1" fillId="3" borderId="5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3" borderId="2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center"/>
    </xf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164" fontId="2" fillId="2" borderId="13" xfId="0" applyNumberFormat="1" applyFont="1" applyFill="1" applyBorder="1"/>
    <xf numFmtId="164" fontId="2" fillId="2" borderId="5" xfId="0" applyNumberFormat="1" applyFont="1" applyFill="1" applyBorder="1"/>
    <xf numFmtId="0" fontId="2" fillId="2" borderId="0" xfId="0" applyFont="1" applyFill="1" applyBorder="1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2.75" customHeight="1" x14ac:dyDescent="0.2"/>
  <cols>
    <col min="1" max="1" width="42.28515625" style="25" customWidth="1"/>
    <col min="2" max="10" width="9.140625" style="25" customWidth="1"/>
    <col min="11" max="16384" width="11.42578125" style="25"/>
  </cols>
  <sheetData>
    <row r="1" spans="1:10" ht="12.75" customHeigh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2.75" customHeight="1" x14ac:dyDescent="0.2">
      <c r="A2" s="48" t="s">
        <v>41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2.75" customHeight="1" x14ac:dyDescent="0.2">
      <c r="A3" s="47" t="s">
        <v>42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6" customHeight="1" x14ac:dyDescent="0.2"/>
    <row r="5" spans="1:10" s="26" customFormat="1" ht="12.75" customHeight="1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s="26" customFormat="1" ht="12.75" customHeight="1" x14ac:dyDescent="0.2">
      <c r="A6" s="49" t="s">
        <v>49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4.1" customHeight="1" x14ac:dyDescent="0.2">
      <c r="A8" s="2"/>
      <c r="B8" s="45" t="s">
        <v>1</v>
      </c>
      <c r="C8" s="46"/>
      <c r="D8" s="46"/>
      <c r="E8" s="46"/>
      <c r="F8" s="46"/>
      <c r="G8" s="46"/>
      <c r="H8" s="46"/>
      <c r="I8" s="46"/>
      <c r="J8" s="46"/>
    </row>
    <row r="9" spans="1:10" ht="14.1" customHeight="1" x14ac:dyDescent="0.2">
      <c r="A9" s="3"/>
      <c r="B9" s="42" t="s">
        <v>2</v>
      </c>
      <c r="C9" s="43"/>
      <c r="D9" s="43"/>
      <c r="E9" s="43"/>
      <c r="F9" s="43"/>
      <c r="G9" s="43"/>
      <c r="H9" s="43"/>
      <c r="I9" s="43"/>
      <c r="J9" s="43"/>
    </row>
    <row r="10" spans="1:10" ht="14.1" customHeight="1" x14ac:dyDescent="0.2">
      <c r="A10" s="4" t="s">
        <v>3</v>
      </c>
      <c r="B10" s="42" t="s">
        <v>4</v>
      </c>
      <c r="C10" s="43"/>
      <c r="D10" s="43"/>
      <c r="E10" s="44"/>
      <c r="F10" s="42" t="s">
        <v>46</v>
      </c>
      <c r="G10" s="43"/>
      <c r="H10" s="43"/>
      <c r="I10" s="44"/>
      <c r="J10" s="7" t="s">
        <v>47</v>
      </c>
    </row>
    <row r="11" spans="1:10" ht="14.1" customHeight="1" x14ac:dyDescent="0.2">
      <c r="A11" s="3"/>
      <c r="B11" s="39" t="s">
        <v>5</v>
      </c>
      <c r="C11" s="40"/>
      <c r="D11" s="40"/>
      <c r="E11" s="41"/>
      <c r="F11" s="39" t="s">
        <v>5</v>
      </c>
      <c r="G11" s="40"/>
      <c r="H11" s="40"/>
      <c r="I11" s="41"/>
      <c r="J11" s="27" t="s">
        <v>6</v>
      </c>
    </row>
    <row r="12" spans="1:10" ht="14.1" customHeight="1" x14ac:dyDescent="0.2">
      <c r="A12" s="5"/>
      <c r="B12" s="6" t="s">
        <v>6</v>
      </c>
      <c r="C12" s="6" t="s">
        <v>7</v>
      </c>
      <c r="D12" s="6" t="s">
        <v>8</v>
      </c>
      <c r="E12" s="6" t="s">
        <v>9</v>
      </c>
      <c r="F12" s="6" t="s">
        <v>6</v>
      </c>
      <c r="G12" s="6" t="s">
        <v>7</v>
      </c>
      <c r="H12" s="6" t="s">
        <v>8</v>
      </c>
      <c r="I12" s="6" t="s">
        <v>9</v>
      </c>
      <c r="J12" s="24" t="s">
        <v>48</v>
      </c>
    </row>
    <row r="13" spans="1:10" ht="6" customHeight="1" x14ac:dyDescent="0.2">
      <c r="A13" s="8"/>
      <c r="B13" s="28"/>
      <c r="C13" s="28"/>
      <c r="D13" s="28"/>
      <c r="E13" s="28"/>
      <c r="F13" s="28"/>
      <c r="G13" s="28"/>
      <c r="H13" s="28"/>
      <c r="I13" s="28"/>
      <c r="J13" s="29"/>
    </row>
    <row r="14" spans="1:10" ht="15" customHeight="1" x14ac:dyDescent="0.2">
      <c r="A14" s="9" t="s">
        <v>15</v>
      </c>
      <c r="B14" s="30">
        <f>SUM(B15+B20)</f>
        <v>15115.199999999999</v>
      </c>
      <c r="C14" s="30">
        <f t="shared" ref="C14:J14" si="0">SUM(C15+C20)</f>
        <v>16244.099999999997</v>
      </c>
      <c r="D14" s="30">
        <f t="shared" si="0"/>
        <v>16419.3</v>
      </c>
      <c r="E14" s="30">
        <f t="shared" si="0"/>
        <v>16351.699999999997</v>
      </c>
      <c r="F14" s="30">
        <f t="shared" si="0"/>
        <v>16402.3</v>
      </c>
      <c r="G14" s="30">
        <f t="shared" si="0"/>
        <v>17368.999999999996</v>
      </c>
      <c r="H14" s="30">
        <f t="shared" si="0"/>
        <v>17497.7</v>
      </c>
      <c r="I14" s="30">
        <f t="shared" si="0"/>
        <v>18523.799999999996</v>
      </c>
      <c r="J14" s="31">
        <f t="shared" si="0"/>
        <v>18449.799999999996</v>
      </c>
    </row>
    <row r="15" spans="1:10" ht="15" customHeight="1" x14ac:dyDescent="0.2">
      <c r="A15" s="10" t="s">
        <v>16</v>
      </c>
      <c r="B15" s="32">
        <f>SUM(B16+B17+B18+B19)</f>
        <v>260.60000000000002</v>
      </c>
      <c r="C15" s="32">
        <f t="shared" ref="C15:J15" si="1">SUM(C16+C17+C18+C19)</f>
        <v>163.40000000000003</v>
      </c>
      <c r="D15" s="32">
        <f t="shared" si="1"/>
        <v>73.400000000000034</v>
      </c>
      <c r="E15" s="32">
        <f t="shared" si="1"/>
        <v>58.400000000000034</v>
      </c>
      <c r="F15" s="32">
        <f t="shared" si="1"/>
        <v>68.400000000000034</v>
      </c>
      <c r="G15" s="32">
        <f t="shared" si="1"/>
        <v>118.60000000000002</v>
      </c>
      <c r="H15" s="32">
        <f t="shared" si="1"/>
        <v>38.40000000000002</v>
      </c>
      <c r="I15" s="32">
        <f t="shared" si="1"/>
        <v>73.300000000000011</v>
      </c>
      <c r="J15" s="33">
        <f t="shared" si="1"/>
        <v>72.100000000000009</v>
      </c>
    </row>
    <row r="16" spans="1:10" ht="12.75" customHeight="1" x14ac:dyDescent="0.2">
      <c r="A16" s="11" t="s">
        <v>17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">
        <v>0</v>
      </c>
    </row>
    <row r="17" spans="1:10" ht="12.75" customHeight="1" x14ac:dyDescent="0.2">
      <c r="A17" s="11" t="s">
        <v>18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v>0</v>
      </c>
    </row>
    <row r="18" spans="1:10" ht="12.75" customHeight="1" x14ac:dyDescent="0.2">
      <c r="A18" s="11" t="s">
        <v>19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">
        <v>0</v>
      </c>
    </row>
    <row r="19" spans="1:10" ht="12.75" customHeight="1" x14ac:dyDescent="0.2">
      <c r="A19" s="11" t="s">
        <v>20</v>
      </c>
      <c r="B19" s="12">
        <v>260.60000000000002</v>
      </c>
      <c r="C19" s="12">
        <v>163.40000000000003</v>
      </c>
      <c r="D19" s="12">
        <v>73.400000000000034</v>
      </c>
      <c r="E19" s="12">
        <v>58.400000000000034</v>
      </c>
      <c r="F19" s="12">
        <v>68.400000000000034</v>
      </c>
      <c r="G19" s="12">
        <v>118.60000000000002</v>
      </c>
      <c r="H19" s="12">
        <v>38.40000000000002</v>
      </c>
      <c r="I19" s="12">
        <v>73.300000000000011</v>
      </c>
      <c r="J19" s="13">
        <v>72.100000000000009</v>
      </c>
    </row>
    <row r="20" spans="1:10" ht="15" customHeight="1" x14ac:dyDescent="0.2">
      <c r="A20" s="10" t="s">
        <v>21</v>
      </c>
      <c r="B20" s="32">
        <f t="shared" ref="B20:J20" si="2">SUM(B21+B22+B23+B24)</f>
        <v>14854.599999999999</v>
      </c>
      <c r="C20" s="32">
        <f t="shared" si="2"/>
        <v>16080.699999999997</v>
      </c>
      <c r="D20" s="32">
        <f t="shared" si="2"/>
        <v>16345.899999999998</v>
      </c>
      <c r="E20" s="32">
        <f t="shared" si="2"/>
        <v>16293.299999999997</v>
      </c>
      <c r="F20" s="32">
        <f t="shared" si="2"/>
        <v>16333.899999999998</v>
      </c>
      <c r="G20" s="32">
        <f t="shared" si="2"/>
        <v>17250.399999999998</v>
      </c>
      <c r="H20" s="32">
        <f t="shared" si="2"/>
        <v>17459.3</v>
      </c>
      <c r="I20" s="32">
        <f t="shared" si="2"/>
        <v>18450.499999999996</v>
      </c>
      <c r="J20" s="33">
        <f t="shared" si="2"/>
        <v>18377.699999999997</v>
      </c>
    </row>
    <row r="21" spans="1:10" ht="12.75" customHeight="1" x14ac:dyDescent="0.2">
      <c r="A21" s="11" t="s">
        <v>22</v>
      </c>
      <c r="B21" s="14">
        <v>9185.6999999999989</v>
      </c>
      <c r="C21" s="14">
        <v>10544.699999999999</v>
      </c>
      <c r="D21" s="14">
        <v>10575.4</v>
      </c>
      <c r="E21" s="14">
        <v>10405.199999999999</v>
      </c>
      <c r="F21" s="14">
        <v>10387.799999999999</v>
      </c>
      <c r="G21" s="14">
        <v>11353.8</v>
      </c>
      <c r="H21" s="14">
        <v>11376</v>
      </c>
      <c r="I21" s="14">
        <v>12134.9</v>
      </c>
      <c r="J21" s="15">
        <v>12172.5</v>
      </c>
    </row>
    <row r="22" spans="1:10" ht="12.75" customHeight="1" x14ac:dyDescent="0.2">
      <c r="A22" s="11" t="s">
        <v>18</v>
      </c>
      <c r="B22" s="14">
        <v>5668.8999999999987</v>
      </c>
      <c r="C22" s="14">
        <v>5535.9999999999991</v>
      </c>
      <c r="D22" s="14">
        <v>5770.4999999999991</v>
      </c>
      <c r="E22" s="14">
        <v>5888.0999999999985</v>
      </c>
      <c r="F22" s="14">
        <v>5946.0999999999985</v>
      </c>
      <c r="G22" s="14">
        <v>5896.5999999999985</v>
      </c>
      <c r="H22" s="14">
        <v>6083.2999999999984</v>
      </c>
      <c r="I22" s="14">
        <v>6315.5999999999976</v>
      </c>
      <c r="J22" s="15">
        <v>6205.199999999998</v>
      </c>
    </row>
    <row r="23" spans="1:10" ht="12.75" customHeight="1" x14ac:dyDescent="0.2">
      <c r="A23" s="11" t="s">
        <v>19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ht="12.75" customHeight="1" x14ac:dyDescent="0.2">
      <c r="A24" s="11" t="s">
        <v>20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</row>
    <row r="25" spans="1:10" ht="15" customHeight="1" x14ac:dyDescent="0.2">
      <c r="A25" s="16" t="s">
        <v>23</v>
      </c>
      <c r="B25" s="30">
        <f t="shared" ref="B25:J25" si="3">SUM(B26+B31)</f>
        <v>299.60000000000002</v>
      </c>
      <c r="C25" s="30">
        <f t="shared" si="3"/>
        <v>309.50000000000006</v>
      </c>
      <c r="D25" s="30">
        <f t="shared" si="3"/>
        <v>342.30000000000007</v>
      </c>
      <c r="E25" s="30">
        <f t="shared" si="3"/>
        <v>325.00000000000011</v>
      </c>
      <c r="F25" s="30">
        <f t="shared" si="3"/>
        <v>332.60000000000008</v>
      </c>
      <c r="G25" s="30">
        <f t="shared" si="3"/>
        <v>319.40000000000009</v>
      </c>
      <c r="H25" s="30">
        <f t="shared" si="3"/>
        <v>322.60000000000008</v>
      </c>
      <c r="I25" s="30">
        <f t="shared" si="3"/>
        <v>319.40000000000009</v>
      </c>
      <c r="J25" s="31">
        <f t="shared" si="3"/>
        <v>303.60000000000008</v>
      </c>
    </row>
    <row r="26" spans="1:10" ht="15" customHeight="1" x14ac:dyDescent="0.2">
      <c r="A26" s="10" t="s">
        <v>24</v>
      </c>
      <c r="B26" s="32">
        <f t="shared" ref="B26:J26" si="4">SUM(B27+B28+B29+B30)</f>
        <v>32.300000000000033</v>
      </c>
      <c r="C26" s="32">
        <f t="shared" si="4"/>
        <v>35.400000000000034</v>
      </c>
      <c r="D26" s="32">
        <f t="shared" si="4"/>
        <v>63.900000000000041</v>
      </c>
      <c r="E26" s="32">
        <f t="shared" si="4"/>
        <v>44.500000000000043</v>
      </c>
      <c r="F26" s="32">
        <f t="shared" si="4"/>
        <v>46.200000000000045</v>
      </c>
      <c r="G26" s="32">
        <f t="shared" si="4"/>
        <v>42.300000000000047</v>
      </c>
      <c r="H26" s="32">
        <f t="shared" si="4"/>
        <v>44.200000000000045</v>
      </c>
      <c r="I26" s="32">
        <f t="shared" si="4"/>
        <v>45.400000000000048</v>
      </c>
      <c r="J26" s="33">
        <f t="shared" si="4"/>
        <v>30.100000000000048</v>
      </c>
    </row>
    <row r="27" spans="1:10" ht="12.75" customHeight="1" x14ac:dyDescent="0.2">
      <c r="A27" s="11" t="s">
        <v>17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3">
        <v>0</v>
      </c>
    </row>
    <row r="28" spans="1:10" ht="12.75" customHeight="1" x14ac:dyDescent="0.2">
      <c r="A28" s="11" t="s">
        <v>18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3">
        <v>0</v>
      </c>
    </row>
    <row r="29" spans="1:10" ht="12.75" customHeight="1" x14ac:dyDescent="0.2">
      <c r="A29" s="11" t="s">
        <v>25</v>
      </c>
      <c r="B29" s="14">
        <v>32.300000000000033</v>
      </c>
      <c r="C29" s="14">
        <v>35.400000000000034</v>
      </c>
      <c r="D29" s="14">
        <v>63.900000000000041</v>
      </c>
      <c r="E29" s="14">
        <v>44.500000000000043</v>
      </c>
      <c r="F29" s="14">
        <v>46.200000000000045</v>
      </c>
      <c r="G29" s="14">
        <v>42.300000000000047</v>
      </c>
      <c r="H29" s="14">
        <v>44.200000000000045</v>
      </c>
      <c r="I29" s="14">
        <v>45.400000000000048</v>
      </c>
      <c r="J29" s="15">
        <v>30.100000000000048</v>
      </c>
    </row>
    <row r="30" spans="1:10" ht="12.75" customHeight="1" x14ac:dyDescent="0.2">
      <c r="A30" s="11" t="s">
        <v>20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3">
        <v>0</v>
      </c>
    </row>
    <row r="31" spans="1:10" ht="15" customHeight="1" x14ac:dyDescent="0.2">
      <c r="A31" s="10" t="s">
        <v>26</v>
      </c>
      <c r="B31" s="32">
        <f t="shared" ref="B31:J31" si="5">SUM(B32+B33+B34+B35)</f>
        <v>267.3</v>
      </c>
      <c r="C31" s="32">
        <f t="shared" si="5"/>
        <v>274.10000000000002</v>
      </c>
      <c r="D31" s="32">
        <f t="shared" si="5"/>
        <v>278.40000000000003</v>
      </c>
      <c r="E31" s="32">
        <f t="shared" si="5"/>
        <v>280.50000000000006</v>
      </c>
      <c r="F31" s="32">
        <f t="shared" si="5"/>
        <v>286.40000000000003</v>
      </c>
      <c r="G31" s="32">
        <f t="shared" si="5"/>
        <v>277.10000000000002</v>
      </c>
      <c r="H31" s="32">
        <f t="shared" si="5"/>
        <v>278.40000000000003</v>
      </c>
      <c r="I31" s="32">
        <f t="shared" si="5"/>
        <v>274.00000000000006</v>
      </c>
      <c r="J31" s="33">
        <f t="shared" si="5"/>
        <v>273.50000000000006</v>
      </c>
    </row>
    <row r="32" spans="1:10" ht="12.75" customHeight="1" x14ac:dyDescent="0.2">
      <c r="A32" s="11" t="s">
        <v>27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3">
        <v>0</v>
      </c>
    </row>
    <row r="33" spans="1:10" ht="12.75" customHeight="1" x14ac:dyDescent="0.2">
      <c r="A33" s="11" t="s">
        <v>18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3">
        <v>0</v>
      </c>
    </row>
    <row r="34" spans="1:10" ht="12.75" customHeight="1" x14ac:dyDescent="0.2">
      <c r="A34" s="11" t="s">
        <v>25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3">
        <v>0</v>
      </c>
    </row>
    <row r="35" spans="1:10" ht="12.75" customHeight="1" x14ac:dyDescent="0.2">
      <c r="A35" s="11" t="s">
        <v>20</v>
      </c>
      <c r="B35" s="14">
        <v>267.3</v>
      </c>
      <c r="C35" s="14">
        <v>274.10000000000002</v>
      </c>
      <c r="D35" s="14">
        <v>278.40000000000003</v>
      </c>
      <c r="E35" s="14">
        <v>280.50000000000006</v>
      </c>
      <c r="F35" s="14">
        <v>286.40000000000003</v>
      </c>
      <c r="G35" s="14">
        <v>277.10000000000002</v>
      </c>
      <c r="H35" s="14">
        <v>278.40000000000003</v>
      </c>
      <c r="I35" s="14">
        <v>274.00000000000006</v>
      </c>
      <c r="J35" s="15">
        <v>273.50000000000006</v>
      </c>
    </row>
    <row r="36" spans="1:10" ht="15" customHeight="1" x14ac:dyDescent="0.2">
      <c r="A36" s="16" t="s">
        <v>28</v>
      </c>
      <c r="B36" s="30">
        <f t="shared" ref="B36:J36" si="6">SUM(B37+B43)</f>
        <v>51037.900000000009</v>
      </c>
      <c r="C36" s="30">
        <f t="shared" si="6"/>
        <v>48544.5</v>
      </c>
      <c r="D36" s="30">
        <f t="shared" si="6"/>
        <v>48939.7</v>
      </c>
      <c r="E36" s="30">
        <f t="shared" si="6"/>
        <v>48626</v>
      </c>
      <c r="F36" s="30">
        <f t="shared" si="6"/>
        <v>47770.3</v>
      </c>
      <c r="G36" s="30">
        <f t="shared" si="6"/>
        <v>47590.9</v>
      </c>
      <c r="H36" s="30">
        <f t="shared" si="6"/>
        <v>48397.8</v>
      </c>
      <c r="I36" s="30">
        <f t="shared" si="6"/>
        <v>49453.100000000006</v>
      </c>
      <c r="J36" s="31">
        <f t="shared" si="6"/>
        <v>48678.100000000006</v>
      </c>
    </row>
    <row r="37" spans="1:10" ht="15" customHeight="1" x14ac:dyDescent="0.2">
      <c r="A37" s="10" t="s">
        <v>24</v>
      </c>
      <c r="B37" s="32">
        <f t="shared" ref="B37:J37" si="7">SUM(B38+B39+B40+B41+B42)</f>
        <v>36516.100000000006</v>
      </c>
      <c r="C37" s="32">
        <f t="shared" si="7"/>
        <v>34483</v>
      </c>
      <c r="D37" s="32">
        <f t="shared" si="7"/>
        <v>33475.699999999997</v>
      </c>
      <c r="E37" s="32">
        <f t="shared" si="7"/>
        <v>33593.300000000003</v>
      </c>
      <c r="F37" s="32">
        <f t="shared" si="7"/>
        <v>32764.699999999997</v>
      </c>
      <c r="G37" s="32">
        <f t="shared" si="7"/>
        <v>32392.9</v>
      </c>
      <c r="H37" s="32">
        <f t="shared" si="7"/>
        <v>33130.1</v>
      </c>
      <c r="I37" s="32">
        <f t="shared" si="7"/>
        <v>34050.300000000003</v>
      </c>
      <c r="J37" s="33">
        <f t="shared" si="7"/>
        <v>33039</v>
      </c>
    </row>
    <row r="38" spans="1:10" ht="12.75" customHeight="1" x14ac:dyDescent="0.2">
      <c r="A38" s="11" t="s">
        <v>17</v>
      </c>
      <c r="B38" s="17">
        <v>359.50000000000006</v>
      </c>
      <c r="C38" s="17">
        <v>346.80000000000007</v>
      </c>
      <c r="D38" s="17">
        <v>415.90000000000009</v>
      </c>
      <c r="E38" s="17">
        <v>252.40000000000006</v>
      </c>
      <c r="F38" s="17">
        <v>185.40000000000006</v>
      </c>
      <c r="G38" s="17">
        <v>109.50000000000006</v>
      </c>
      <c r="H38" s="17">
        <v>179.60000000000005</v>
      </c>
      <c r="I38" s="17">
        <v>303.10000000000002</v>
      </c>
      <c r="J38" s="18">
        <v>320.90000000000003</v>
      </c>
    </row>
    <row r="39" spans="1:10" ht="12.75" customHeight="1" x14ac:dyDescent="0.2">
      <c r="A39" s="11" t="s">
        <v>29</v>
      </c>
      <c r="B39" s="12">
        <v>208.40000000000003</v>
      </c>
      <c r="C39" s="12">
        <v>166.60000000000002</v>
      </c>
      <c r="D39" s="12">
        <v>161.50000000000003</v>
      </c>
      <c r="E39" s="12">
        <v>184.90000000000003</v>
      </c>
      <c r="F39" s="12">
        <v>185.3</v>
      </c>
      <c r="G39" s="12">
        <v>203.90000000000003</v>
      </c>
      <c r="H39" s="12">
        <v>194</v>
      </c>
      <c r="I39" s="12">
        <v>164.10000000000002</v>
      </c>
      <c r="J39" s="13">
        <v>120.30000000000001</v>
      </c>
    </row>
    <row r="40" spans="1:10" ht="12.75" customHeight="1" x14ac:dyDescent="0.2">
      <c r="A40" s="11" t="s">
        <v>30</v>
      </c>
      <c r="B40" s="14">
        <v>4257.699999999998</v>
      </c>
      <c r="C40" s="14">
        <v>3972.0999999999981</v>
      </c>
      <c r="D40" s="14">
        <v>4429.0999999999976</v>
      </c>
      <c r="E40" s="14">
        <v>4287.3999999999978</v>
      </c>
      <c r="F40" s="14">
        <v>3818.7999999999979</v>
      </c>
      <c r="G40" s="14">
        <v>4387.5999999999976</v>
      </c>
      <c r="H40" s="14">
        <v>4927.4999999999982</v>
      </c>
      <c r="I40" s="14">
        <v>6087.3999999999978</v>
      </c>
      <c r="J40" s="15">
        <v>4302.7999999999975</v>
      </c>
    </row>
    <row r="41" spans="1:10" ht="12.75" customHeight="1" x14ac:dyDescent="0.2">
      <c r="A41" s="11" t="s">
        <v>31</v>
      </c>
      <c r="B41" s="14">
        <v>31342.000000000004</v>
      </c>
      <c r="C41" s="14">
        <v>29558.100000000002</v>
      </c>
      <c r="D41" s="14">
        <v>27929.000000000004</v>
      </c>
      <c r="E41" s="14">
        <v>28312.300000000003</v>
      </c>
      <c r="F41" s="14">
        <v>28050.100000000002</v>
      </c>
      <c r="G41" s="14">
        <v>27174</v>
      </c>
      <c r="H41" s="14">
        <v>27325</v>
      </c>
      <c r="I41" s="14">
        <v>26962.300000000003</v>
      </c>
      <c r="J41" s="15">
        <v>27689.200000000004</v>
      </c>
    </row>
    <row r="42" spans="1:10" ht="12.75" customHeight="1" x14ac:dyDescent="0.2">
      <c r="A42" s="11" t="s">
        <v>32</v>
      </c>
      <c r="B42" s="14">
        <v>348.50000000000023</v>
      </c>
      <c r="C42" s="14">
        <v>439.4000000000002</v>
      </c>
      <c r="D42" s="14">
        <v>540.20000000000027</v>
      </c>
      <c r="E42" s="14">
        <v>556.3000000000003</v>
      </c>
      <c r="F42" s="14">
        <v>525.10000000000025</v>
      </c>
      <c r="G42" s="14">
        <v>517.9000000000002</v>
      </c>
      <c r="H42" s="14">
        <v>504.00000000000023</v>
      </c>
      <c r="I42" s="14">
        <v>533.4000000000002</v>
      </c>
      <c r="J42" s="15">
        <v>605.80000000000018</v>
      </c>
    </row>
    <row r="43" spans="1:10" ht="15" customHeight="1" x14ac:dyDescent="0.2">
      <c r="A43" s="10" t="s">
        <v>26</v>
      </c>
      <c r="B43" s="32">
        <f t="shared" ref="B43:J43" si="8">SUM(B44+B45+B46+B47)</f>
        <v>14521.800000000001</v>
      </c>
      <c r="C43" s="32">
        <f t="shared" si="8"/>
        <v>14061.500000000002</v>
      </c>
      <c r="D43" s="32">
        <f t="shared" si="8"/>
        <v>15464</v>
      </c>
      <c r="E43" s="32">
        <f t="shared" si="8"/>
        <v>15032.7</v>
      </c>
      <c r="F43" s="32">
        <f t="shared" si="8"/>
        <v>15005.600000000002</v>
      </c>
      <c r="G43" s="32">
        <f t="shared" si="8"/>
        <v>15198.000000000002</v>
      </c>
      <c r="H43" s="32">
        <f t="shared" si="8"/>
        <v>15267.700000000003</v>
      </c>
      <c r="I43" s="32">
        <f t="shared" si="8"/>
        <v>15402.800000000003</v>
      </c>
      <c r="J43" s="33">
        <f t="shared" si="8"/>
        <v>15639.100000000002</v>
      </c>
    </row>
    <row r="44" spans="1:10" ht="12.75" customHeight="1" x14ac:dyDescent="0.2">
      <c r="A44" s="11" t="s">
        <v>27</v>
      </c>
      <c r="B44" s="17">
        <v>6299.5000000000018</v>
      </c>
      <c r="C44" s="17">
        <v>5868.0000000000018</v>
      </c>
      <c r="D44" s="17">
        <v>6542.7000000000007</v>
      </c>
      <c r="E44" s="17">
        <v>6588.4000000000015</v>
      </c>
      <c r="F44" s="17">
        <v>6194.9000000000015</v>
      </c>
      <c r="G44" s="17">
        <v>6494.7000000000016</v>
      </c>
      <c r="H44" s="17">
        <v>6380.2000000000016</v>
      </c>
      <c r="I44" s="17">
        <v>6360.5000000000018</v>
      </c>
      <c r="J44" s="18">
        <v>6430.0000000000018</v>
      </c>
    </row>
    <row r="45" spans="1:10" ht="12.75" customHeight="1" x14ac:dyDescent="0.2">
      <c r="A45" s="11" t="s">
        <v>30</v>
      </c>
      <c r="B45" s="14">
        <v>4544.8999999999996</v>
      </c>
      <c r="C45" s="14">
        <v>4502.6000000000004</v>
      </c>
      <c r="D45" s="14">
        <v>4679.5000000000009</v>
      </c>
      <c r="E45" s="14">
        <v>4822.1000000000004</v>
      </c>
      <c r="F45" s="14">
        <v>4825.9000000000015</v>
      </c>
      <c r="G45" s="14">
        <v>4822.6000000000013</v>
      </c>
      <c r="H45" s="14">
        <v>5243.5000000000009</v>
      </c>
      <c r="I45" s="14">
        <v>5091.1000000000004</v>
      </c>
      <c r="J45" s="15">
        <v>5388.8</v>
      </c>
    </row>
    <row r="46" spans="1:10" ht="12.75" customHeight="1" x14ac:dyDescent="0.2">
      <c r="A46" s="11" t="s">
        <v>31</v>
      </c>
      <c r="B46" s="14">
        <v>3677.3999999999996</v>
      </c>
      <c r="C46" s="14">
        <v>3690.8999999999996</v>
      </c>
      <c r="D46" s="14">
        <v>4241.7999999999993</v>
      </c>
      <c r="E46" s="14">
        <v>3622.2</v>
      </c>
      <c r="F46" s="14">
        <v>3984.7999999999997</v>
      </c>
      <c r="G46" s="14">
        <v>3880.6999999999994</v>
      </c>
      <c r="H46" s="14">
        <v>3643.9999999999995</v>
      </c>
      <c r="I46" s="14">
        <v>3951.2</v>
      </c>
      <c r="J46" s="15">
        <v>3820.2999999999997</v>
      </c>
    </row>
    <row r="47" spans="1:10" ht="12.75" customHeight="1" x14ac:dyDescent="0.2">
      <c r="A47" s="11" t="s">
        <v>32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3">
        <v>0</v>
      </c>
    </row>
    <row r="48" spans="1:10" ht="15" customHeight="1" x14ac:dyDescent="0.2">
      <c r="A48" s="16" t="s">
        <v>33</v>
      </c>
      <c r="B48" s="30">
        <f t="shared" ref="B48:J48" si="9">SUM(B49+B55)</f>
        <v>8671.2999999999993</v>
      </c>
      <c r="C48" s="30">
        <f t="shared" si="9"/>
        <v>8734.7999999999993</v>
      </c>
      <c r="D48" s="30">
        <f t="shared" si="9"/>
        <v>8796</v>
      </c>
      <c r="E48" s="30">
        <f t="shared" si="9"/>
        <v>8860.3999999999978</v>
      </c>
      <c r="F48" s="30">
        <f t="shared" si="9"/>
        <v>8863.2999999999993</v>
      </c>
      <c r="G48" s="30">
        <f t="shared" si="9"/>
        <v>8744</v>
      </c>
      <c r="H48" s="30">
        <f t="shared" si="9"/>
        <v>8734.2999999999993</v>
      </c>
      <c r="I48" s="30">
        <f t="shared" si="9"/>
        <v>8597.5</v>
      </c>
      <c r="J48" s="31">
        <f t="shared" si="9"/>
        <v>8585.9</v>
      </c>
    </row>
    <row r="49" spans="1:10" ht="15" customHeight="1" x14ac:dyDescent="0.2">
      <c r="A49" s="10" t="s">
        <v>24</v>
      </c>
      <c r="B49" s="32">
        <f t="shared" ref="B49:J49" si="10">SUM(B50+B51+B52+B53+B54)</f>
        <v>4657.7</v>
      </c>
      <c r="C49" s="32">
        <f t="shared" si="10"/>
        <v>4686.2</v>
      </c>
      <c r="D49" s="32">
        <f t="shared" si="10"/>
        <v>4721.3999999999996</v>
      </c>
      <c r="E49" s="32">
        <f t="shared" si="10"/>
        <v>4753.5999999999995</v>
      </c>
      <c r="F49" s="32">
        <f t="shared" si="10"/>
        <v>4752.3999999999996</v>
      </c>
      <c r="G49" s="32">
        <f t="shared" si="10"/>
        <v>4747.5999999999995</v>
      </c>
      <c r="H49" s="32">
        <f t="shared" si="10"/>
        <v>4736.5</v>
      </c>
      <c r="I49" s="32">
        <f t="shared" si="10"/>
        <v>4714.4000000000005</v>
      </c>
      <c r="J49" s="33">
        <f t="shared" si="10"/>
        <v>4706.6000000000004</v>
      </c>
    </row>
    <row r="50" spans="1:10" ht="12.75" customHeight="1" x14ac:dyDescent="0.2">
      <c r="A50" s="11" t="s">
        <v>17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3">
        <v>0</v>
      </c>
    </row>
    <row r="51" spans="1:10" ht="12.75" customHeight="1" x14ac:dyDescent="0.2">
      <c r="A51" s="11" t="s">
        <v>30</v>
      </c>
      <c r="B51" s="14">
        <v>1595.3999999999992</v>
      </c>
      <c r="C51" s="14">
        <v>1600.5999999999992</v>
      </c>
      <c r="D51" s="14">
        <v>1606.3999999999994</v>
      </c>
      <c r="E51" s="14">
        <v>1611.6999999999994</v>
      </c>
      <c r="F51" s="14">
        <v>1608.2999999999997</v>
      </c>
      <c r="G51" s="14">
        <v>1604.4999999999995</v>
      </c>
      <c r="H51" s="14">
        <v>1601.4999999999995</v>
      </c>
      <c r="I51" s="14">
        <v>1597.3</v>
      </c>
      <c r="J51" s="15">
        <v>1590.1</v>
      </c>
    </row>
    <row r="52" spans="1:10" ht="12.75" customHeight="1" x14ac:dyDescent="0.2">
      <c r="A52" s="11" t="s">
        <v>34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3">
        <v>0</v>
      </c>
    </row>
    <row r="53" spans="1:10" ht="12.75" customHeight="1" x14ac:dyDescent="0.2">
      <c r="A53" s="11" t="s">
        <v>35</v>
      </c>
      <c r="B53" s="14">
        <v>2781.5000000000005</v>
      </c>
      <c r="C53" s="14">
        <v>2799.1000000000004</v>
      </c>
      <c r="D53" s="14">
        <v>2816.7000000000003</v>
      </c>
      <c r="E53" s="14">
        <v>2833.4</v>
      </c>
      <c r="F53" s="14">
        <v>2816.2000000000003</v>
      </c>
      <c r="G53" s="14">
        <v>2794.8</v>
      </c>
      <c r="H53" s="14">
        <v>2767.6000000000004</v>
      </c>
      <c r="I53" s="14">
        <v>2730.3</v>
      </c>
      <c r="J53" s="15">
        <v>2710</v>
      </c>
    </row>
    <row r="54" spans="1:10" ht="12.75" customHeight="1" x14ac:dyDescent="0.2">
      <c r="A54" s="11" t="s">
        <v>32</v>
      </c>
      <c r="B54" s="14">
        <v>280.8</v>
      </c>
      <c r="C54" s="14">
        <v>286.5</v>
      </c>
      <c r="D54" s="14">
        <v>298.3</v>
      </c>
      <c r="E54" s="14">
        <v>308.5</v>
      </c>
      <c r="F54" s="14">
        <v>327.90000000000003</v>
      </c>
      <c r="G54" s="14">
        <v>348.29999999999995</v>
      </c>
      <c r="H54" s="14">
        <v>367.40000000000003</v>
      </c>
      <c r="I54" s="14">
        <v>386.80000000000007</v>
      </c>
      <c r="J54" s="15">
        <v>406.50000000000006</v>
      </c>
    </row>
    <row r="55" spans="1:10" ht="15" customHeight="1" x14ac:dyDescent="0.2">
      <c r="A55" s="10" t="s">
        <v>26</v>
      </c>
      <c r="B55" s="32">
        <f t="shared" ref="B55:J55" si="11">SUM(B56+B57+B58+B59+B60)</f>
        <v>4013.6000000000004</v>
      </c>
      <c r="C55" s="32">
        <f t="shared" si="11"/>
        <v>4048.6000000000004</v>
      </c>
      <c r="D55" s="32">
        <f t="shared" si="11"/>
        <v>4074.6</v>
      </c>
      <c r="E55" s="32">
        <f t="shared" si="11"/>
        <v>4106.7999999999993</v>
      </c>
      <c r="F55" s="32">
        <f t="shared" si="11"/>
        <v>4110.8999999999996</v>
      </c>
      <c r="G55" s="32">
        <f t="shared" si="11"/>
        <v>3996.3999999999996</v>
      </c>
      <c r="H55" s="32">
        <f t="shared" si="11"/>
        <v>3997.8</v>
      </c>
      <c r="I55" s="32">
        <f t="shared" si="11"/>
        <v>3883.1000000000004</v>
      </c>
      <c r="J55" s="33">
        <f t="shared" si="11"/>
        <v>3879.2999999999997</v>
      </c>
    </row>
    <row r="56" spans="1:10" ht="12.75" customHeight="1" x14ac:dyDescent="0.2">
      <c r="A56" s="11" t="s">
        <v>27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3">
        <v>0</v>
      </c>
    </row>
    <row r="57" spans="1:10" ht="12.75" customHeight="1" x14ac:dyDescent="0.2">
      <c r="A57" s="11" t="s">
        <v>30</v>
      </c>
      <c r="B57" s="14">
        <v>2998</v>
      </c>
      <c r="C57" s="14">
        <v>3000.5</v>
      </c>
      <c r="D57" s="14">
        <v>2993.7999999999997</v>
      </c>
      <c r="E57" s="14">
        <v>2995.9999999999995</v>
      </c>
      <c r="F57" s="14">
        <v>2998.0999999999995</v>
      </c>
      <c r="G57" s="14">
        <v>2882.5999999999995</v>
      </c>
      <c r="H57" s="14">
        <v>2883.3999999999996</v>
      </c>
      <c r="I57" s="14">
        <v>2767.7999999999997</v>
      </c>
      <c r="J57" s="15">
        <v>2767.2999999999993</v>
      </c>
    </row>
    <row r="58" spans="1:10" ht="12.75" customHeight="1" x14ac:dyDescent="0.2">
      <c r="A58" s="11" t="s">
        <v>34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3">
        <v>0</v>
      </c>
    </row>
    <row r="59" spans="1:10" ht="12.75" customHeight="1" x14ac:dyDescent="0.2">
      <c r="A59" s="11" t="s">
        <v>35</v>
      </c>
      <c r="B59" s="14">
        <v>1015.6000000000001</v>
      </c>
      <c r="C59" s="14">
        <v>1048.1000000000001</v>
      </c>
      <c r="D59" s="14">
        <v>1080.8000000000002</v>
      </c>
      <c r="E59" s="14">
        <v>1110.8000000000002</v>
      </c>
      <c r="F59" s="14">
        <v>1112.8000000000002</v>
      </c>
      <c r="G59" s="14">
        <v>1113.8000000000002</v>
      </c>
      <c r="H59" s="14">
        <v>1114.4000000000003</v>
      </c>
      <c r="I59" s="14">
        <v>1115.3000000000004</v>
      </c>
      <c r="J59" s="15">
        <v>1112.0000000000005</v>
      </c>
    </row>
    <row r="60" spans="1:10" ht="12.75" customHeight="1" x14ac:dyDescent="0.2">
      <c r="A60" s="11" t="s">
        <v>32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3">
        <v>0</v>
      </c>
    </row>
    <row r="61" spans="1:10" ht="15" customHeight="1" x14ac:dyDescent="0.2">
      <c r="A61" s="16" t="s">
        <v>36</v>
      </c>
      <c r="B61" s="34">
        <f t="shared" ref="B61:J61" si="12">SUM(B62+B63)</f>
        <v>16422.900000000001</v>
      </c>
      <c r="C61" s="34">
        <f t="shared" si="12"/>
        <v>17000.400000000001</v>
      </c>
      <c r="D61" s="34">
        <f t="shared" si="12"/>
        <v>17367.3</v>
      </c>
      <c r="E61" s="34">
        <f t="shared" si="12"/>
        <v>17641.3</v>
      </c>
      <c r="F61" s="34">
        <f t="shared" si="12"/>
        <v>18016.8</v>
      </c>
      <c r="G61" s="34">
        <f t="shared" si="12"/>
        <v>19357.3</v>
      </c>
      <c r="H61" s="34">
        <f t="shared" si="12"/>
        <v>19879.2</v>
      </c>
      <c r="I61" s="34">
        <f t="shared" si="12"/>
        <v>20860.900000000001</v>
      </c>
      <c r="J61" s="35">
        <f t="shared" si="12"/>
        <v>21807.699999999997</v>
      </c>
    </row>
    <row r="62" spans="1:10" ht="12.75" customHeight="1" x14ac:dyDescent="0.2">
      <c r="A62" s="19" t="s">
        <v>37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3">
        <v>0</v>
      </c>
    </row>
    <row r="63" spans="1:10" ht="12.75" customHeight="1" x14ac:dyDescent="0.2">
      <c r="A63" s="19" t="s">
        <v>38</v>
      </c>
      <c r="B63" s="12">
        <v>16422.900000000001</v>
      </c>
      <c r="C63" s="12">
        <v>17000.400000000001</v>
      </c>
      <c r="D63" s="12">
        <v>17367.3</v>
      </c>
      <c r="E63" s="12">
        <v>17641.3</v>
      </c>
      <c r="F63" s="12">
        <v>18016.8</v>
      </c>
      <c r="G63" s="12">
        <v>19357.3</v>
      </c>
      <c r="H63" s="12">
        <v>19879.2</v>
      </c>
      <c r="I63" s="12">
        <v>20860.900000000001</v>
      </c>
      <c r="J63" s="13">
        <v>21807.699999999997</v>
      </c>
    </row>
    <row r="64" spans="1:10" ht="15" customHeight="1" x14ac:dyDescent="0.2">
      <c r="A64" s="16" t="s">
        <v>39</v>
      </c>
      <c r="B64" s="34">
        <f>SUM(B14+B25+B36+B48+B61)</f>
        <v>91546.900000000023</v>
      </c>
      <c r="C64" s="34">
        <f t="shared" ref="C64:J64" si="13">SUM(C14+C25+C36+C48+C61)</f>
        <v>90833.299999999988</v>
      </c>
      <c r="D64" s="34">
        <f t="shared" si="13"/>
        <v>91864.599999999991</v>
      </c>
      <c r="E64" s="34">
        <f t="shared" si="13"/>
        <v>91804.4</v>
      </c>
      <c r="F64" s="34">
        <f t="shared" si="13"/>
        <v>91385.3</v>
      </c>
      <c r="G64" s="34">
        <f t="shared" si="13"/>
        <v>93380.6</v>
      </c>
      <c r="H64" s="34">
        <f t="shared" si="13"/>
        <v>94831.6</v>
      </c>
      <c r="I64" s="34">
        <f t="shared" si="13"/>
        <v>97754.700000000012</v>
      </c>
      <c r="J64" s="35">
        <f t="shared" si="13"/>
        <v>97825.099999999991</v>
      </c>
    </row>
    <row r="65" spans="1:10" ht="6" customHeight="1" x14ac:dyDescent="0.2">
      <c r="A65" s="20"/>
      <c r="B65" s="36"/>
      <c r="C65" s="36"/>
      <c r="D65" s="36"/>
      <c r="E65" s="36"/>
      <c r="F65" s="36"/>
      <c r="G65" s="36"/>
      <c r="H65" s="36"/>
      <c r="I65" s="36"/>
      <c r="J65" s="37"/>
    </row>
    <row r="66" spans="1:10" ht="6" customHeight="1" x14ac:dyDescent="0.2">
      <c r="A66" s="21"/>
    </row>
    <row r="67" spans="1:10" ht="12.75" customHeight="1" x14ac:dyDescent="0.2">
      <c r="A67" s="38" t="s">
        <v>44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2.75" customHeight="1" x14ac:dyDescent="0.2">
      <c r="A68" s="23" t="s">
        <v>45</v>
      </c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2.75" customHeight="1" x14ac:dyDescent="0.2">
      <c r="A69" s="38" t="s">
        <v>10</v>
      </c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2.75" customHeight="1" x14ac:dyDescent="0.2">
      <c r="A70" s="38" t="s">
        <v>11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2.75" customHeight="1" x14ac:dyDescent="0.2">
      <c r="A71" s="38" t="s">
        <v>12</v>
      </c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2.75" customHeight="1" x14ac:dyDescent="0.2">
      <c r="A72" s="23" t="s">
        <v>43</v>
      </c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2.75" customHeight="1" x14ac:dyDescent="0.2">
      <c r="A73" s="38" t="s">
        <v>13</v>
      </c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2.75" customHeight="1" x14ac:dyDescent="0.2">
      <c r="A74" s="38" t="s">
        <v>14</v>
      </c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2.75" customHeight="1" x14ac:dyDescent="0.2">
      <c r="A75" s="38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2.75" customHeight="1" x14ac:dyDescent="0.2">
      <c r="A76" s="38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2.75" customHeight="1" x14ac:dyDescent="0.2">
      <c r="A77" s="38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2.75" customHeight="1" x14ac:dyDescent="0.2">
      <c r="A78" s="38"/>
      <c r="B78" s="22"/>
      <c r="C78" s="22"/>
      <c r="D78" s="22"/>
      <c r="E78" s="22"/>
      <c r="F78" s="22"/>
      <c r="G78" s="22"/>
      <c r="H78" s="22"/>
      <c r="I78" s="22"/>
      <c r="J78" s="22"/>
    </row>
    <row r="79" spans="1:10" ht="12.75" customHeight="1" x14ac:dyDescent="0.2">
      <c r="A79" s="38"/>
      <c r="B79" s="22"/>
      <c r="C79" s="22"/>
      <c r="D79" s="22"/>
      <c r="E79" s="22"/>
      <c r="F79" s="22"/>
      <c r="G79" s="22"/>
      <c r="H79" s="22"/>
      <c r="I79" s="22"/>
      <c r="J79" s="22"/>
    </row>
    <row r="80" spans="1:10" ht="12.75" customHeight="1" x14ac:dyDescent="0.2">
      <c r="A80" s="38"/>
      <c r="B80" s="22"/>
      <c r="C80" s="22"/>
      <c r="D80" s="22"/>
      <c r="E80" s="22"/>
      <c r="F80" s="22"/>
      <c r="G80" s="22"/>
      <c r="H80" s="22"/>
      <c r="I80" s="22"/>
      <c r="J80" s="22"/>
    </row>
    <row r="81" spans="1:10" ht="12.75" customHeight="1" x14ac:dyDescent="0.2">
      <c r="A81" s="38"/>
      <c r="B81" s="22"/>
      <c r="C81" s="22"/>
      <c r="D81" s="22"/>
      <c r="E81" s="22"/>
      <c r="F81" s="22"/>
      <c r="G81" s="22"/>
      <c r="H81" s="22"/>
      <c r="I81" s="22"/>
      <c r="J81" s="22"/>
    </row>
    <row r="82" spans="1:10" ht="12.75" customHeight="1" x14ac:dyDescent="0.2">
      <c r="A82" s="38"/>
      <c r="B82" s="22"/>
      <c r="C82" s="22"/>
      <c r="D82" s="22"/>
      <c r="E82" s="22"/>
      <c r="F82" s="22"/>
      <c r="G82" s="22"/>
      <c r="H82" s="22"/>
      <c r="I82" s="22"/>
      <c r="J82" s="22"/>
    </row>
    <row r="83" spans="1:10" ht="12.75" customHeight="1" x14ac:dyDescent="0.2">
      <c r="A83" s="38"/>
      <c r="B83" s="22"/>
      <c r="C83" s="22"/>
      <c r="D83" s="22"/>
      <c r="E83" s="22"/>
      <c r="F83" s="22"/>
      <c r="G83" s="22"/>
      <c r="H83" s="22"/>
      <c r="I83" s="22"/>
      <c r="J83" s="22"/>
    </row>
    <row r="84" spans="1:10" ht="12.75" customHeight="1" x14ac:dyDescent="0.2">
      <c r="A84" s="38"/>
      <c r="B84" s="22"/>
      <c r="C84" s="22"/>
      <c r="D84" s="22"/>
      <c r="E84" s="22"/>
      <c r="F84" s="22"/>
      <c r="G84" s="22"/>
      <c r="H84" s="22"/>
      <c r="I84" s="22"/>
      <c r="J84" s="22"/>
    </row>
    <row r="85" spans="1:10" ht="12.75" customHeight="1" x14ac:dyDescent="0.2">
      <c r="A85" s="38"/>
      <c r="B85" s="22"/>
      <c r="C85" s="22"/>
      <c r="D85" s="22"/>
      <c r="E85" s="22"/>
      <c r="F85" s="22"/>
      <c r="G85" s="22"/>
      <c r="H85" s="22"/>
      <c r="I85" s="22"/>
      <c r="J85" s="22"/>
    </row>
    <row r="86" spans="1:10" ht="12.75" customHeight="1" x14ac:dyDescent="0.2">
      <c r="A86" s="38"/>
      <c r="B86" s="22"/>
      <c r="C86" s="22"/>
      <c r="D86" s="22"/>
      <c r="E86" s="22"/>
      <c r="F86" s="22"/>
      <c r="G86" s="22"/>
      <c r="H86" s="22"/>
      <c r="I86" s="22"/>
      <c r="J86" s="22"/>
    </row>
    <row r="87" spans="1:10" ht="12.75" customHeight="1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ht="12.75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ht="12.75" customHeight="1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ht="12.75" customHeight="1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ht="12.75" customHeight="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ht="12.75" customHeight="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ht="12.75" customHeight="1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ht="12.75" customHeight="1" x14ac:dyDescent="0.2">
      <c r="A94" s="38"/>
    </row>
  </sheetData>
  <mergeCells count="11">
    <mergeCell ref="A1:J1"/>
    <mergeCell ref="A2:J2"/>
    <mergeCell ref="A3:J3"/>
    <mergeCell ref="A5:J5"/>
    <mergeCell ref="A6:J6"/>
    <mergeCell ref="B11:E11"/>
    <mergeCell ref="F11:I11"/>
    <mergeCell ref="B10:E10"/>
    <mergeCell ref="F10:I10"/>
    <mergeCell ref="B8:J8"/>
    <mergeCell ref="B9:J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2019-06-14T21:56:05Z</cp:lastPrinted>
  <dcterms:created xsi:type="dcterms:W3CDTF">2018-11-21T20:09:16Z</dcterms:created>
  <dcterms:modified xsi:type="dcterms:W3CDTF">2019-06-17T20:53:35Z</dcterms:modified>
</cp:coreProperties>
</file>